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520"/>
  </bookViews>
  <sheets>
    <sheet name="影子科技2027届校招需求" sheetId="5" r:id="rId1"/>
    <sheet name="影子科技2027届校招需求收集表-原始表单" sheetId="4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<sst xmlns="http://schemas.openxmlformats.org/spreadsheetml/2006/main" count="198" uniqueCount="100">
  <si>
    <t>影子科技2027届校招需求</t>
  </si>
  <si>
    <t>序号</t>
  </si>
  <si>
    <t>岗位名称</t>
  </si>
  <si>
    <t>人员类别</t>
  </si>
  <si>
    <t>工作地点</t>
  </si>
  <si>
    <t>薪酬</t>
  </si>
  <si>
    <t>岗位职责</t>
  </si>
  <si>
    <t>任职要求</t>
  </si>
  <si>
    <t>专业要求</t>
  </si>
  <si>
    <t>管培生</t>
  </si>
  <si>
    <t>正编</t>
  </si>
  <si>
    <t>深圳</t>
  </si>
  <si>
    <t>10-16K/月</t>
  </si>
  <si>
    <t>1、根据企业安排，在公司各部门进行定期的轮岗，熟悉部门的主要工作和必要技能，接受全方位的业务培训和实践锻炼；
2、根据各部门的工作安排，协助部门完成相关项目，深入发展和提升业务能力；
3、根据从事职责，提供工作分析意见及改进建议；
4、根据部门要求完成任务，定期进行考核等。</t>
  </si>
  <si>
    <t>1、硕士优先，不限专业背景；
2、优秀的沟通和人际交往能力；
3、强烈的责任心和自我驱动力；
4、出色的分析和解决问题的能力；
5、良好的团队合作精神和领导潜力；
6、能适应出差，能够在压力下工作并适应快速变化的环境。
【加分项】
1、有校级学生会或社团干部经验；
2、对农牧行业、物联网行业有浓厚兴趣和深入了解。</t>
  </si>
  <si>
    <t>客服专员</t>
  </si>
  <si>
    <t>贵港</t>
  </si>
  <si>
    <t>5-10K/月</t>
  </si>
  <si>
    <t>1、负责线上客户咨询、答疑、售后对接，及时响应客户问题；
2、处理客户投诉、建议，做好问题记录、跟进与反馈；
3、维护客户关系，引导客户需求，保障客户体验；
4、整理日常客服数据，配合完成部门基础工作。</t>
  </si>
  <si>
    <t>1、大学本科学历，电子商务、市场营销或相关专业；
2、熟悉线上客户沟通场景，了解新媒体渠道客户特性；
3、普通话标准，有良好的语言表达能力与共情能力；
4、具备基本的数据分析能力，熟练使用常见办公软件。</t>
  </si>
  <si>
    <t>电子商务、市场营销或相关专业</t>
  </si>
  <si>
    <t>软件产品经理</t>
  </si>
  <si>
    <t>10-20K/月</t>
  </si>
  <si>
    <t>1、负责产品模块的需求调研、设计、PRD输出；
2、参加开发过程的澄清，跟踪开发进度；
3、开发后功能验收，收集产品使用效果，评估改进；
4、推广产品成果。</t>
  </si>
  <si>
    <t>1、本科及以上学历，计算机、心理学或相关专业；
2、能熟练使用Axure、交互设计以及xmind与visio等工具；
3、了解项目管理相关知识；
4、善于沟通，有较强语言表达能力、具备良好的团队合作精神；
5、逻辑思维良好，具备独立解决问题的能力和方法。</t>
  </si>
  <si>
    <t>1、电子信息、计算机、控制工程、自动化等专业</t>
  </si>
  <si>
    <t>大数据工程师</t>
  </si>
  <si>
    <t>15-22K/月</t>
  </si>
  <si>
    <t>1、深入理解业务需求，能从数据角度推动业务发展，开发相应数据产品及工具（BI工具、报表工具、数据服务、数据治理）等；
2、负责实时计算任务开发，构建公司实时数据仓库；
3、负责公司流批一体数据仓库的开发需求。</t>
  </si>
  <si>
    <t>1、硕士及以上学历，计算机、通信、软件、数据科学等相关专业；
2、了解大数据平台，有实时数据计算和离线数据计算的实习经验，有大数据量的项目背景尤佳；
3、了解实时分析系统flink，有基于Flink的实时数据仓库建设经验更佳；
4、熟练掌握Linux系统，熟悉shell脚本的，能够定位Linux的性能问题；
5、熟练掌握SQL，熟悉Oracle、MySQL等关系型数据库，了解Doris并有实际使用经验优先；
6、熟练掌握Java语言，具有web开发能力和Spring框架开发基础，具有消息中间件Kafka/ES/MQ的编程经验；
7、熟练掌握推荐算法和搜索算法的基本原理，具有推荐算法和搜索算法项目开发经验者优先；
8、工作踏实，有韧性，有技术追求，沟通能力强，学习能力比较强，具有较强的团队协作意识。</t>
  </si>
  <si>
    <t>算法工程师</t>
  </si>
  <si>
    <t>15-25K/月</t>
  </si>
  <si>
    <t>1、设计从农场到餐桌全产业链相关算法模型，改进算法设计，调优算法训练和运行；
2、协同设计算法训练，管理，分发模型的云平台；
3、对接国际团队（FTT），协同开展算法建模，智能化应用开发，并支持相关技术的数据应用。</t>
  </si>
  <si>
    <t>1、硕士及以上学历，软件工程、人工智能、数据科学、计算机、物联网、电信工程、控制科学与工程、数学等相关专业；
2、熟悉 Qt 桌面开发, 精通C/C++；
3、熟悉多线程框架，可以使用QML语言做GUI开发；
4、熟悉SQLite、MySQL等常用数据库；
5、有一定的编程基础，Python/cpp 开发经验，能独立开展一定的模型脚本开发能力；
6、具有较强团队意识及良好的沟通能力；
7、有OpenCV、CUDA等编程经验者优先；
8、具有完整的复杂QML项目或产品开发经验者优先，具有智能餐厨，智能家居类产品开发经验优先；
9、对数学以及逻辑推理保有较高的兴趣，有参加过国际，国家，省市建模或数学相关竞赛并获得奖项者优先。</t>
  </si>
  <si>
    <t>软件工程、人工智能、数据科学、计算机、物联网、电信工程、控制科学与工程、数学等相关专业</t>
  </si>
  <si>
    <t>项目经理</t>
  </si>
  <si>
    <t>南宁</t>
  </si>
  <si>
    <t>1、负责项目从立项、需求调研、方案设计、开发实施、测试验收到上线交付的全流程管理，保障项目按计划推进；
2、跟踪项目进度、成本、质量等核心指标，梳理项目优先级，及时发现执行偏差并采取纠偏措施；
3、定期组织项目复盘会议，总结项目里程碑、目标及产品需求的完成情况，推动项目与产品需求形成闭环；
4、负责统筹项目各类文档的整理、归档与保管工作，监督保障各阶段交付物的及时性与准确性；
5、参与或主导项目管理流程、模板、工具的优化与推广，梳理形成标准化项目管理体系文件。</t>
  </si>
  <si>
    <t>1、善于沟通，具备较强的沟通协调能力与跨部门推动力；
2、热爱学习，有较强的学习能力与自驱力，能够快速适应业务变化；
3、熟练使用Office办公软件；
4、具备较强的团队合作精神、计划能力与执行能力。</t>
  </si>
  <si>
    <t>本科及以上学历，项目管理、信息管理与信息系统等相关专业优先</t>
  </si>
  <si>
    <t>品牌运营</t>
  </si>
  <si>
    <t>1、负责公司品牌内容的整体策划与撰写，涵盖品牌故事、宣传文案、新闻稿、行业洞察、产品软文等类型；
2、负责微信公众号、视频号等新媒体平台的日常运营与内容发布工作；
3、参与策划并执行行业沙龙、展会、媒体沟通会等线上线下活动，负责相关拍摄工作；
4、协同设计部门完成品牌视觉物料（海报、宣传册、H5、短视频等）的策划与制作，建立并维护品牌资料库，推进内容标准化建设；
5、与产品、营销、法务等部门协同配合，制定产品传播方案，保障品牌传播方向与业务目标一致。</t>
  </si>
  <si>
    <t>1、有品牌运营、新媒体运营、内容策划或公关传播相关实习经验；
2、文字表达能力突出，逻辑清晰，具备文案撰写与内容策划能力，熟悉主流新媒体平台运营机制；
3、熟练使用Office办公软件及剪映、PS等基础设计、剪辑工具者优先；
4、具备较强的团队合作精神，以及优秀的执行力与抗压力。</t>
  </si>
  <si>
    <t>本科及以上学历，新闻传播、广告学等相关专业优先</t>
  </si>
  <si>
    <t>平面设计师</t>
  </si>
  <si>
    <t>实习生</t>
  </si>
  <si>
    <t>120元/天</t>
  </si>
  <si>
    <t>1、负责公司整体品牌视觉体系维护与输出，涵盖平面海报、品牌宣传物料、硬件产品包装、新媒体配图、线下活动视觉等全品类设计，保障品牌视觉统一、高级、质感稳定；
2、熟练运用各类AI作图工具，完成前沿创意视觉、场景渲染、风格定制、IP形象、科技视觉等创意内容创作，可独立完成AI出图精修、合成，实现商用级落地输出；
3、具备扎实的版式设计与排版功底，擅长画面层级梳理、色彩搭配、细节精细化处理，构图、留白、文字层级基本功扎实，拒绝廉价套版，持续输出高质量商业视觉作品；
4、熟悉线上+线下全渠道设计输出规范，精通印刷工艺、分辨率、出血、色彩模式、物料材质，熟悉喷绘、灯箱、展板、展架等线下物料落地标准，可独立完稿、对接制作、规避落地翻车问题;
5、紧跟行业视觉流行趋势，独立完成需求对接、创意构思、设计输出、迭代优化全流程，持续沉淀、优化公司品牌视觉规范体系与素材资源库。</t>
  </si>
  <si>
    <t>1、具备优秀且稳定的商业审美，熟练驾驭多种主流设计风格，画面干净、氛围感强，细节把控能力出色；
2、熟练掌握主流设计软件，精通PS/AI/PowerPoint（重要）/AE/Sketch/Figma；熟练AI绘图、关键词调教、可控出图、画面精修与商用落地;
3、平面版式基础扎实，构图、光影、排版、层级逻辑清晰，无基础设计硬伤;
4、具备平面设计、品牌设计、新媒体视觉相关经验；拥有AI商用设计、IP视觉设计、潮玩设计、品牌全案经验者优先;
5、学习能力强，愿意持续跟进前沿设计风格与AI新工具，沟通高效、执行力强、具备良好抗压能力。</t>
  </si>
  <si>
    <t>视觉传达设计相关专业（作品优秀者可放宽专业条件）</t>
  </si>
  <si>
    <t>视频编辑</t>
  </si>
  <si>
    <t>1、负责企业短视频、宣传片、产品视频等内容的剪辑、包装及后期制作；
2、根据脚本及素材完成视频剪辑、字幕、配乐、音效、转场等基础后期工作；
3、协助完成日常视频素材的整理、归档及管理；
4、配合团队完成活动、采访、产品等相关视频内容的拍摄及后期制作；
5、关注短视频平台内容趋势，持续优化视频节奏和呈现方式；
6、配合完成其他视频内容相关工作。</t>
  </si>
  <si>
    <t>1、熟练使用剪映、Premiere（PR）等至少一种视频剪辑软件；
2、具备基本的视频剪辑、画面构图、音乐节奏及视觉审美能力；
3、有短视频、宣传片、Vlog、校园活动等相关作品或剪辑经验优先；
4、对短视频内容有兴趣，关注抖音、视频号、小红书等平台内容；
5、学习能力强，工作认真负责，具备良好的沟通和团队协作能力。</t>
  </si>
  <si>
    <t>影视、数字媒体、视觉传达、广告、新闻传播等相关专业优先</t>
  </si>
  <si>
    <t>新媒体运营</t>
  </si>
  <si>
    <t>1、负责微信公众号、视频号、抖音、小红书等新媒体平台的日常运营及内容发布；
2、协助完成新媒体内容的选题、策划、撰写、编辑及发布；
3、根据品牌及产品定位，参与短视频、图文、海报等内容的策划与制作；
4、负责新媒体平台素材整理、内容排版及基础运营工作；
5、关注行业热点及平台内容趋势，挖掘适合传播的选题和内容；
6、协助跟踪账号数据，对阅读量、播放量、互动量等进行分析，并根据数据优化内容；
7、配合完成公司品牌宣传、活动传播及其他新媒体相关工作。</t>
  </si>
  <si>
    <t>1、对微信公众号、抖音、视频号、小红书等新媒体平台有一定了解；
2、具备基本的文字表达和内容策划能力，能够独立完成简单的图文内容；
3、对热点和新媒体内容敏感，有较好的内容判断力；
4、有新媒体账号运营、校园媒体、个人账号或内容创作经验优先；
5、熟悉PS、Canva、剪映等内容制作工具者优先；
6、学习能力强，主动性强，工作认真负责，具备良好的沟通和团队协作能力。</t>
  </si>
  <si>
    <t>新闻传播、广告、市场营销、中文、数字媒体等相关专业优先</t>
  </si>
  <si>
    <t>影子科技2027届校招需求收集表</t>
  </si>
  <si>
    <t>招聘原则</t>
  </si>
  <si>
    <r>
      <rPr>
        <b/>
        <sz val="10"/>
        <rFont val="FangSong"/>
        <charset val="134"/>
      </rPr>
      <t>①</t>
    </r>
    <r>
      <rPr>
        <b/>
        <u/>
        <sz val="10"/>
        <rFont val="FangSong"/>
        <charset val="134"/>
      </rPr>
      <t>编制管控原则</t>
    </r>
    <r>
      <rPr>
        <b/>
        <sz val="10"/>
        <rFont val="FangSong"/>
        <charset val="134"/>
      </rPr>
      <t>：已核定的部门编制不得超标；正编校招生入职第1年原则上不占编(如：26届将于27年7月起入编核定)；</t>
    </r>
    <r>
      <rPr>
        <sz val="10"/>
        <rFont val="宋体"/>
        <charset val="134"/>
      </rPr>
      <t xml:space="preserve">
</t>
    </r>
    <r>
      <rPr>
        <b/>
        <sz val="10"/>
        <color rgb="FF000000"/>
        <rFont val="FangSong"/>
        <charset val="134"/>
      </rPr>
      <t>②</t>
    </r>
    <r>
      <rPr>
        <b/>
        <u/>
        <sz val="10"/>
        <color rgb="FF000000"/>
        <rFont val="FangSong"/>
        <charset val="134"/>
      </rPr>
      <t>结构迭代原则</t>
    </r>
    <r>
      <rPr>
        <b/>
        <sz val="10"/>
        <color rgb="FF000000"/>
        <rFont val="FangSong"/>
        <charset val="134"/>
      </rPr>
      <t>：兼顾人员梯队现状，持续优化内部人员结构；</t>
    </r>
    <r>
      <rPr>
        <sz val="10"/>
        <rFont val="宋体"/>
        <charset val="134"/>
      </rPr>
      <t xml:space="preserve">
</t>
    </r>
    <r>
      <rPr>
        <b/>
        <sz val="10"/>
        <color rgb="FF000000"/>
        <rFont val="FangSong"/>
        <charset val="134"/>
      </rPr>
      <t>③</t>
    </r>
    <r>
      <rPr>
        <b/>
        <u/>
        <sz val="10"/>
        <color rgb="FF000000"/>
        <rFont val="FangSong"/>
        <charset val="134"/>
      </rPr>
      <t>新陈代谢原则</t>
    </r>
    <r>
      <rPr>
        <b/>
        <sz val="10"/>
        <color rgb="FF000000"/>
        <rFont val="FangSong"/>
        <charset val="134"/>
      </rPr>
      <t>：适度促进团队新陈代谢，激活组织活力；</t>
    </r>
    <r>
      <rPr>
        <sz val="10"/>
        <rFont val="宋体"/>
        <charset val="134"/>
      </rPr>
      <t xml:space="preserve">
</t>
    </r>
    <r>
      <rPr>
        <b/>
        <sz val="10"/>
        <rFont val="FangSong"/>
        <charset val="134"/>
      </rPr>
      <t>④</t>
    </r>
    <r>
      <rPr>
        <b/>
        <u/>
        <sz val="10"/>
        <rFont val="FangSong"/>
        <charset val="134"/>
      </rPr>
      <t>实习生补充原则</t>
    </r>
    <r>
      <rPr>
        <b/>
        <sz val="10"/>
        <rFont val="FangSong"/>
        <charset val="134"/>
      </rPr>
      <t>：在成本总控的前提下，部门对于阶段性、重复性、不涉密的工作可适度增设实习生缓解工作压力/解决特定问题。</t>
    </r>
  </si>
  <si>
    <t>基础需求信息</t>
  </si>
  <si>
    <t>职位描述-JD</t>
  </si>
  <si>
    <t>分子公司</t>
  </si>
  <si>
    <t>一级部门</t>
  </si>
  <si>
    <t>合计</t>
  </si>
  <si>
    <t>实习时间</t>
  </si>
  <si>
    <t>人数</t>
  </si>
  <si>
    <t>男生</t>
  </si>
  <si>
    <t>女生</t>
  </si>
  <si>
    <t>其他要求</t>
  </si>
  <si>
    <t>博士</t>
  </si>
  <si>
    <t>硕士</t>
  </si>
  <si>
    <t>本科</t>
  </si>
  <si>
    <t>合计(11位正编，4位实习生)</t>
  </si>
  <si>
    <t/>
  </si>
  <si>
    <t>广州影子</t>
  </si>
  <si>
    <t>供应链中心</t>
  </si>
  <si>
    <t>生产计划/物控</t>
  </si>
  <si>
    <t>无</t>
  </si>
  <si>
    <t>1、编制并下发生产计划，协同采购、车间落实计划执行；跟进生产进度，协调处理生产各类异常；
2、核算物料需求、发起物料申购；跟进物料交期，对接采购处理物料异常；管控库存，推动呆滞物料清理；
3、负责生产及物料数据统计、分析，开展物料需求预测，输出相关业务报告。</t>
  </si>
  <si>
    <t>1、数据逻辑清晰，具备基础数据统计分析能力；
2、抗压能力强，善于跨部门沟通协调，应对业务异常；
3、严谨细心，责任心强，愿意从计划/物控岗位试岗，学习工厂工艺与制造流程。</t>
  </si>
  <si>
    <t>机械类工业工程专业</t>
  </si>
  <si>
    <t>深圳数影</t>
  </si>
  <si>
    <t>FPF运营部</t>
  </si>
  <si>
    <t>2026.10-2027.4</t>
  </si>
  <si>
    <t>加分项（优先录用）
熟练UI设计，Blender、C4D三维建模渲染，视频剪辑、拍摄、商业产品精修，VI全案落地，产品包装设计，AI批量视觉高效产出者优先。</t>
  </si>
  <si>
    <t>综合管理部</t>
  </si>
  <si>
    <t>FPF研发部</t>
  </si>
  <si>
    <t>深圳万德厨</t>
  </si>
  <si>
    <t>万得厨研发部</t>
  </si>
  <si>
    <t>硬件工程师</t>
  </si>
  <si>
    <t>2026.10-2027.3</t>
  </si>
  <si>
    <t>1、协助硬件工程师完成产品原理图、PCB基础核对、器件选型、资料整理等研发辅助工作；
2、协助样机焊接、调试、测试、老化、可靠性实验，记录测试数据，整理实验报告；
3、配合完成DV/PVT测试、产线试产问题跟进，协助排查基础硬件问题；
4、负责BOM整理、物料核对、样品申领、长周期物料登记跟进；
5、协助部门完成技术文档、规格书、测试标准、专利资料的整理与归档；
6、跟进电源、高压、温控、驱动、通信类硬件模块基础调试，配合团队完成项目节点。</t>
  </si>
  <si>
    <t>1、本科及以上学历，电子信息、电气工程、自动化、微电子、通信等相关专业，大二至大四在校生；
2、掌握模电、数电基础，了解常用元器件、基本电路原理，有硬件调试经验优先；
3、会使用万用表、示波器等基础测试仪器，有焊接、调试、样机实验经验优先；
4、了解PCB、原理图设计基础，会AD、candence等任意一款软件优先；
5、踏实细心、学习能力强，能接受研发调试、重复性测试工作，有责任心；
6、有电源硬件、高压设备、家电硬件、智能设备研发实习经验者优先。</t>
  </si>
  <si>
    <t>影元</t>
  </si>
  <si>
    <t>智能研究院</t>
  </si>
  <si>
    <t>可为博士或硕士，但其本科毕业学校需为211及以上</t>
  </si>
  <si>
    <t>北京万通码</t>
  </si>
  <si>
    <t>WTM营销部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</si>
</sst>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2"/>
      <color theme="1"/>
      <name val="等线"/>
      <charset val="134"/>
      <scheme val="minor"/>
    </font>
    <font>
      <b/>
      <sz val="10"/>
      <name val="FangSong"/>
      <charset val="134"/>
    </font>
    <font>
      <b/>
      <sz val="10"/>
      <color rgb="FFEA3324"/>
      <name val="FangSong"/>
      <charset val="134"/>
    </font>
    <font>
      <sz val="12"/>
      <name val="等线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等线"/>
      <charset val="134"/>
      <scheme val="minor"/>
    </font>
    <font>
      <sz val="10"/>
      <name val="FangSong"/>
      <charset val="134"/>
    </font>
    <font>
      <b/>
      <sz val="10"/>
      <name val="仿宋"/>
      <charset val="134"/>
    </font>
    <font>
      <b/>
      <sz val="10"/>
      <color theme="1"/>
      <name val="FangSong"/>
      <charset val="134"/>
    </font>
    <font>
      <sz val="10"/>
      <color theme="1"/>
      <name val="FangSong"/>
      <charset val="134"/>
    </font>
    <font>
      <sz val="10"/>
      <color rgb="FF000000"/>
      <name val="FangSong"/>
      <charset val="134"/>
    </font>
    <font>
      <b/>
      <sz val="10"/>
      <color rgb="FF000000"/>
      <name val="FangSong"/>
      <charset val="134"/>
    </font>
    <font>
      <sz val="10"/>
      <color theme="1"/>
      <name val="等线"/>
      <charset val="134"/>
      <scheme val="minor"/>
    </font>
    <font>
      <sz val="8"/>
      <color theme="1"/>
      <name val="FangSong"/>
      <charset val="134"/>
    </font>
    <font>
      <sz val="8"/>
      <name val="FangSong"/>
      <charset val="134"/>
    </font>
    <font>
      <sz val="8"/>
      <color rgb="FF000000"/>
      <name val="FangSong"/>
      <charset val="134"/>
    </font>
    <font>
      <sz val="8"/>
      <color theme="1"/>
      <name val="仿宋"/>
      <charset val="134"/>
    </font>
    <font>
      <sz val="8"/>
      <name val="仿宋"/>
      <charset val="134"/>
    </font>
    <font>
      <sz val="8"/>
      <color rgb="FF000000"/>
      <name val="仿宋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u/>
      <sz val="10"/>
      <name val="FangSong"/>
      <charset val="134"/>
    </font>
    <font>
      <sz val="10"/>
      <name val="宋体"/>
      <charset val="134"/>
    </font>
    <font>
      <b/>
      <u/>
      <sz val="10"/>
      <color rgb="FF000000"/>
      <name val="FangSong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F3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rgb="FFC5DFB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6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11" applyNumberFormat="0" applyAlignment="0" applyProtection="0">
      <alignment vertical="center"/>
    </xf>
    <xf numFmtId="0" fontId="30" fillId="8" borderId="12" applyNumberFormat="0" applyAlignment="0" applyProtection="0">
      <alignment vertical="center"/>
    </xf>
    <xf numFmtId="0" fontId="31" fillId="8" borderId="11" applyNumberFormat="0" applyAlignment="0" applyProtection="0">
      <alignment vertical="center"/>
    </xf>
    <xf numFmtId="0" fontId="32" fillId="9" borderId="13" applyNumberFormat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vertical="center" wrapText="1"/>
    </xf>
    <xf numFmtId="0" fontId="1" fillId="3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12" fillId="4" borderId="5" xfId="0" applyFont="1" applyFill="1" applyBorder="1" applyAlignment="1" applyProtection="1">
      <alignment horizontal="center" vertical="center"/>
    </xf>
    <xf numFmtId="0" fontId="11" fillId="4" borderId="5" xfId="0" applyFont="1" applyFill="1" applyBorder="1" applyAlignment="1" applyProtection="1">
      <alignment horizontal="center" vertical="center"/>
    </xf>
    <xf numFmtId="0" fontId="12" fillId="4" borderId="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0" fontId="11" fillId="4" borderId="1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16" fillId="0" borderId="1" xfId="0" applyFont="1" applyFill="1" applyBorder="1" applyAlignment="1" applyProtection="1">
      <alignment horizontal="left" vertical="center" wrapText="1"/>
    </xf>
    <xf numFmtId="0" fontId="16" fillId="0" borderId="5" xfId="0" applyFont="1" applyBorder="1" applyAlignment="1" applyProtection="1">
      <alignment horizontal="left" vertical="center" wrapText="1"/>
    </xf>
    <xf numFmtId="0" fontId="6" fillId="5" borderId="1" xfId="0" applyFont="1" applyFill="1" applyBorder="1" applyAlignment="1" applyProtection="1">
      <alignment vertical="center" wrapText="1"/>
    </xf>
    <xf numFmtId="0" fontId="17" fillId="0" borderId="1" xfId="0" applyFont="1" applyBorder="1" applyAlignment="1" applyProtection="1">
      <alignment horizontal="left" vertical="center" wrapText="1"/>
    </xf>
    <xf numFmtId="0" fontId="18" fillId="0" borderId="1" xfId="0" applyFont="1" applyBorder="1" applyAlignment="1" applyProtection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5" xfId="0" applyFont="1" applyBorder="1" applyAlignment="1" applyProtection="1">
      <alignment horizontal="left" vertical="center" wrapText="1"/>
    </xf>
    <xf numFmtId="0" fontId="19" fillId="0" borderId="1" xfId="0" applyFont="1" applyFill="1" applyBorder="1" applyAlignment="1" applyProtection="1">
      <alignment horizontal="left" vertical="center" wrapText="1"/>
    </xf>
    <xf numFmtId="0" fontId="17" fillId="0" borderId="0" xfId="0" applyFont="1" applyAlignment="1">
      <alignment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2" fillId="0" borderId="7" xfId="0" applyFont="1" applyFill="1" applyBorder="1" applyAlignment="1" applyProtection="1">
      <alignment horizontal="center" vertical="center"/>
    </xf>
    <xf numFmtId="0" fontId="11" fillId="0" borderId="5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10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showGridLines="0" tabSelected="1" zoomScale="90" zoomScaleNormal="90" workbookViewId="0">
      <selection activeCell="F15" sqref="F15"/>
    </sheetView>
  </sheetViews>
  <sheetFormatPr defaultColWidth="10" defaultRowHeight="16.5" customHeight="1" outlineLevelCol="7"/>
  <cols>
    <col min="1" max="1" width="4.37692307692308" style="4"/>
    <col min="2" max="2" width="11.0769230769231" style="4" customWidth="1"/>
    <col min="3" max="3" width="7" style="4" customWidth="1"/>
    <col min="4" max="4" width="7.77692307692308" style="4" customWidth="1"/>
    <col min="5" max="5" width="8.84615384615385" style="4" customWidth="1"/>
    <col min="6" max="6" width="54.0384615384615" style="4" customWidth="1"/>
    <col min="7" max="7" width="56.1461538461538" style="4" customWidth="1"/>
    <col min="8" max="8" width="18.6538461538462" style="4" customWidth="1"/>
    <col min="9" max="16384" width="10" style="4"/>
  </cols>
  <sheetData>
    <row r="1" s="4" customFormat="1" ht="48" customHeight="1" spans="1:8">
      <c r="A1" s="5" t="s">
        <v>0</v>
      </c>
      <c r="B1" s="6"/>
      <c r="C1" s="6"/>
      <c r="D1" s="6"/>
      <c r="E1" s="6"/>
      <c r="F1" s="6"/>
      <c r="G1" s="6"/>
      <c r="H1" s="6"/>
    </row>
    <row r="2" s="1" customFormat="1" customHeight="1" spans="1:8">
      <c r="A2" s="10" t="s">
        <v>1</v>
      </c>
      <c r="B2" s="7" t="s">
        <v>2</v>
      </c>
      <c r="C2" s="7" t="s">
        <v>3</v>
      </c>
      <c r="D2" s="7" t="s">
        <v>4</v>
      </c>
      <c r="E2" s="52" t="s">
        <v>5</v>
      </c>
      <c r="F2" s="36" t="s">
        <v>6</v>
      </c>
      <c r="G2" s="36" t="s">
        <v>7</v>
      </c>
      <c r="H2" s="36" t="s">
        <v>8</v>
      </c>
    </row>
    <row r="3" s="1" customFormat="1" customHeight="1" spans="1:8">
      <c r="A3" s="10"/>
      <c r="B3" s="10"/>
      <c r="C3" s="53"/>
      <c r="D3" s="53"/>
      <c r="E3" s="54"/>
      <c r="F3" s="37"/>
      <c r="G3" s="37"/>
      <c r="H3" s="37"/>
    </row>
    <row r="4" s="3" customFormat="1" ht="21" customHeight="1" spans="1:8">
      <c r="A4" s="11">
        <f>ROW()-3</f>
        <v>1</v>
      </c>
      <c r="B4" s="55" t="s">
        <v>9</v>
      </c>
      <c r="C4" s="11" t="s">
        <v>10</v>
      </c>
      <c r="D4" s="56" t="s">
        <v>11</v>
      </c>
      <c r="E4" s="55" t="s">
        <v>12</v>
      </c>
      <c r="F4" s="41" t="s">
        <v>13</v>
      </c>
      <c r="G4" s="41" t="s">
        <v>14</v>
      </c>
      <c r="H4" s="47"/>
    </row>
    <row r="5" s="3" customFormat="1" ht="21" customHeight="1" spans="1:8">
      <c r="A5" s="11">
        <f t="shared" ref="A5:A13" si="0">ROW()-3</f>
        <v>2</v>
      </c>
      <c r="B5" s="55" t="s">
        <v>15</v>
      </c>
      <c r="C5" s="11" t="s">
        <v>10</v>
      </c>
      <c r="D5" s="56" t="s">
        <v>16</v>
      </c>
      <c r="E5" s="55" t="s">
        <v>17</v>
      </c>
      <c r="F5" s="41" t="s">
        <v>18</v>
      </c>
      <c r="G5" s="41" t="s">
        <v>19</v>
      </c>
      <c r="H5" s="47" t="s">
        <v>20</v>
      </c>
    </row>
    <row r="6" s="3" customFormat="1" ht="21" customHeight="1" spans="1:8">
      <c r="A6" s="11">
        <f t="shared" si="0"/>
        <v>3</v>
      </c>
      <c r="B6" s="57" t="s">
        <v>21</v>
      </c>
      <c r="C6" s="58" t="s">
        <v>10</v>
      </c>
      <c r="D6" s="59" t="s">
        <v>11</v>
      </c>
      <c r="E6" s="57" t="s">
        <v>22</v>
      </c>
      <c r="F6" s="41" t="s">
        <v>23</v>
      </c>
      <c r="G6" s="41" t="s">
        <v>24</v>
      </c>
      <c r="H6" s="47" t="s">
        <v>25</v>
      </c>
    </row>
    <row r="7" s="3" customFormat="1" ht="21" customHeight="1" spans="1:8">
      <c r="A7" s="11">
        <f t="shared" si="0"/>
        <v>4</v>
      </c>
      <c r="B7" s="60" t="s">
        <v>26</v>
      </c>
      <c r="C7" s="61" t="s">
        <v>10</v>
      </c>
      <c r="D7" s="59" t="s">
        <v>11</v>
      </c>
      <c r="E7" s="62" t="s">
        <v>27</v>
      </c>
      <c r="F7" s="42" t="s">
        <v>28</v>
      </c>
      <c r="G7" s="42" t="s">
        <v>29</v>
      </c>
      <c r="H7" s="47"/>
    </row>
    <row r="8" s="3" customFormat="1" ht="21" customHeight="1" spans="1:8">
      <c r="A8" s="11">
        <f t="shared" si="0"/>
        <v>5</v>
      </c>
      <c r="B8" s="60" t="s">
        <v>30</v>
      </c>
      <c r="C8" s="61" t="s">
        <v>10</v>
      </c>
      <c r="D8" s="59" t="s">
        <v>11</v>
      </c>
      <c r="E8" s="62" t="s">
        <v>31</v>
      </c>
      <c r="F8" s="44" t="s">
        <v>32</v>
      </c>
      <c r="G8" s="44" t="s">
        <v>33</v>
      </c>
      <c r="H8" s="49" t="s">
        <v>34</v>
      </c>
    </row>
    <row r="9" s="3" customFormat="1" ht="21" customHeight="1" spans="1:8">
      <c r="A9" s="11">
        <f t="shared" si="0"/>
        <v>6</v>
      </c>
      <c r="B9" s="63" t="s">
        <v>35</v>
      </c>
      <c r="C9" s="20" t="s">
        <v>10</v>
      </c>
      <c r="D9" s="64" t="s">
        <v>36</v>
      </c>
      <c r="E9" s="63" t="s">
        <v>17</v>
      </c>
      <c r="F9" s="43" t="s">
        <v>37</v>
      </c>
      <c r="G9" s="43" t="s">
        <v>38</v>
      </c>
      <c r="H9" s="50" t="s">
        <v>39</v>
      </c>
    </row>
    <row r="10" s="3" customFormat="1" ht="21" customHeight="1" spans="1:8">
      <c r="A10" s="11">
        <f t="shared" si="0"/>
        <v>7</v>
      </c>
      <c r="B10" s="63" t="s">
        <v>40</v>
      </c>
      <c r="C10" s="20" t="s">
        <v>10</v>
      </c>
      <c r="D10" s="64" t="s">
        <v>36</v>
      </c>
      <c r="E10" s="63" t="s">
        <v>17</v>
      </c>
      <c r="F10" s="43" t="s">
        <v>41</v>
      </c>
      <c r="G10" s="43" t="s">
        <v>42</v>
      </c>
      <c r="H10" s="50" t="s">
        <v>43</v>
      </c>
    </row>
    <row r="11" s="3" customFormat="1" ht="21" customHeight="1" spans="1:8">
      <c r="A11" s="11">
        <f t="shared" si="0"/>
        <v>8</v>
      </c>
      <c r="B11" s="65" t="s">
        <v>44</v>
      </c>
      <c r="C11" s="11" t="s">
        <v>45</v>
      </c>
      <c r="D11" s="56" t="s">
        <v>11</v>
      </c>
      <c r="E11" s="65" t="s">
        <v>46</v>
      </c>
      <c r="F11" s="40" t="s">
        <v>47</v>
      </c>
      <c r="G11" s="40" t="s">
        <v>48</v>
      </c>
      <c r="H11" s="48" t="s">
        <v>49</v>
      </c>
    </row>
    <row r="12" s="3" customFormat="1" ht="21" customHeight="1" spans="1:8">
      <c r="A12" s="11">
        <f t="shared" si="0"/>
        <v>9</v>
      </c>
      <c r="B12" s="65" t="s">
        <v>50</v>
      </c>
      <c r="C12" s="11" t="s">
        <v>45</v>
      </c>
      <c r="D12" s="56" t="s">
        <v>11</v>
      </c>
      <c r="E12" s="65" t="s">
        <v>46</v>
      </c>
      <c r="F12" s="40" t="s">
        <v>51</v>
      </c>
      <c r="G12" s="40" t="s">
        <v>52</v>
      </c>
      <c r="H12" s="48" t="s">
        <v>53</v>
      </c>
    </row>
    <row r="13" s="3" customFormat="1" ht="21" customHeight="1" spans="1:8">
      <c r="A13" s="11">
        <f t="shared" si="0"/>
        <v>10</v>
      </c>
      <c r="B13" s="65" t="s">
        <v>54</v>
      </c>
      <c r="C13" s="11" t="s">
        <v>45</v>
      </c>
      <c r="D13" s="56" t="s">
        <v>11</v>
      </c>
      <c r="E13" s="65" t="s">
        <v>46</v>
      </c>
      <c r="F13" s="40" t="s">
        <v>55</v>
      </c>
      <c r="G13" s="40" t="s">
        <v>56</v>
      </c>
      <c r="H13" s="48" t="s">
        <v>57</v>
      </c>
    </row>
    <row r="14" s="4" customFormat="1" customHeight="1" spans="8:8">
      <c r="H14" s="51"/>
    </row>
    <row r="15" s="4" customFormat="1" customHeight="1" spans="8:8">
      <c r="H15" s="51"/>
    </row>
    <row r="16" s="4" customFormat="1" customHeight="1" spans="8:8">
      <c r="H16" s="51"/>
    </row>
    <row r="17" s="4" customFormat="1" customHeight="1" spans="8:8">
      <c r="H17" s="51"/>
    </row>
    <row r="18" s="4" customFormat="1" customHeight="1" spans="8:8">
      <c r="H18" s="51"/>
    </row>
  </sheetData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dataValidations count="1">
    <dataValidation type="list" allowBlank="1" showErrorMessage="1" sqref="C4:C7 C8:C10 C11:C13" errorStyle="information">
      <formula1>"正编,实习生"</formula1>
    </dataValidation>
  </dataValidation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S26"/>
  <sheetViews>
    <sheetView showGridLines="0" view="pageBreakPreview" zoomScale="60" zoomScaleNormal="50" topLeftCell="D8" workbookViewId="0">
      <selection activeCell="A1" sqref="$A1:$XFD1048576"/>
    </sheetView>
  </sheetViews>
  <sheetFormatPr defaultColWidth="10" defaultRowHeight="16.5" customHeight="1"/>
  <cols>
    <col min="1" max="1" width="4.37692307692308" style="4"/>
    <col min="2" max="2" width="12.0615384615385" style="4" customWidth="1"/>
    <col min="3" max="3" width="12.7384615384615" style="4" customWidth="1"/>
    <col min="4" max="4" width="5.36923076923077" style="4" customWidth="1"/>
    <col min="5" max="5" width="13.5538461538462" style="4" customWidth="1"/>
    <col min="6" max="6" width="9.44615384615385" style="4" customWidth="1"/>
    <col min="7" max="7" width="12.1153846153846" style="4" customWidth="1"/>
    <col min="8" max="8" width="9.44615384615385" style="4" customWidth="1"/>
    <col min="9" max="15" width="4.37692307692308" style="4"/>
    <col min="16" max="16" width="54.0384615384615" style="4" customWidth="1"/>
    <col min="17" max="17" width="56.1461538461538" style="4" customWidth="1"/>
    <col min="18" max="19" width="18.6538461538462" style="4" customWidth="1"/>
    <col min="20" max="16384" width="10" style="4"/>
  </cols>
  <sheetData>
    <row r="1" ht="48" customHeight="1" spans="1:19">
      <c r="A1" s="5" t="s">
        <v>58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="1" customFormat="1" ht="62" customHeight="1" spans="1:19">
      <c r="A2" s="7" t="s">
        <v>59</v>
      </c>
      <c r="B2" s="8"/>
      <c r="C2" s="9" t="s">
        <v>60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="1" customFormat="1" customHeight="1" spans="1:19">
      <c r="A3" s="7" t="s">
        <v>1</v>
      </c>
      <c r="B3" s="7" t="s">
        <v>61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35" t="s">
        <v>62</v>
      </c>
      <c r="Q3" s="45"/>
      <c r="R3" s="45"/>
      <c r="S3" s="45"/>
    </row>
    <row r="4" s="1" customFormat="1" customHeight="1" spans="1:19">
      <c r="A4" s="10"/>
      <c r="B4" s="7" t="s">
        <v>63</v>
      </c>
      <c r="C4" s="7" t="s">
        <v>64</v>
      </c>
      <c r="D4" s="7" t="s">
        <v>65</v>
      </c>
      <c r="E4" s="7" t="s">
        <v>2</v>
      </c>
      <c r="F4" s="7" t="s">
        <v>3</v>
      </c>
      <c r="G4" s="7" t="s">
        <v>66</v>
      </c>
      <c r="H4" s="7" t="s">
        <v>4</v>
      </c>
      <c r="I4" s="7" t="s">
        <v>67</v>
      </c>
      <c r="J4" s="7" t="s">
        <v>68</v>
      </c>
      <c r="K4" s="7"/>
      <c r="L4" s="7"/>
      <c r="M4" s="7" t="s">
        <v>69</v>
      </c>
      <c r="N4" s="7"/>
      <c r="O4" s="7"/>
      <c r="P4" s="36" t="s">
        <v>6</v>
      </c>
      <c r="Q4" s="36" t="s">
        <v>7</v>
      </c>
      <c r="R4" s="36" t="s">
        <v>8</v>
      </c>
      <c r="S4" s="36" t="s">
        <v>70</v>
      </c>
    </row>
    <row r="5" s="1" customFormat="1" customHeight="1" spans="1:19">
      <c r="A5" s="10"/>
      <c r="B5" s="10"/>
      <c r="C5" s="8"/>
      <c r="D5" s="11"/>
      <c r="E5" s="10"/>
      <c r="F5" s="8"/>
      <c r="G5" s="8"/>
      <c r="H5" s="12"/>
      <c r="I5" s="10"/>
      <c r="J5" s="7" t="s">
        <v>71</v>
      </c>
      <c r="K5" s="7" t="s">
        <v>72</v>
      </c>
      <c r="L5" s="7" t="s">
        <v>73</v>
      </c>
      <c r="M5" s="7" t="s">
        <v>71</v>
      </c>
      <c r="N5" s="7" t="s">
        <v>72</v>
      </c>
      <c r="O5" s="7" t="s">
        <v>73</v>
      </c>
      <c r="P5" s="37"/>
      <c r="Q5" s="37"/>
      <c r="R5" s="37"/>
      <c r="S5" s="37"/>
    </row>
    <row r="6" s="2" customFormat="1" ht="21" customHeight="1" spans="1:19">
      <c r="A6" s="13" t="s">
        <v>74</v>
      </c>
      <c r="B6" s="8"/>
      <c r="C6" s="8"/>
      <c r="D6" s="13">
        <f>SUM(D7:D18)</f>
        <v>15</v>
      </c>
      <c r="E6" s="13"/>
      <c r="F6" s="13"/>
      <c r="G6" s="13"/>
      <c r="H6" s="13"/>
      <c r="I6" s="13">
        <f>SUM(I7:I18)</f>
        <v>15</v>
      </c>
      <c r="J6" s="13"/>
      <c r="K6" s="13">
        <f>SUM(K7:K18)</f>
        <v>6</v>
      </c>
      <c r="L6" s="13">
        <f>SUM(L7:L18)</f>
        <v>3</v>
      </c>
      <c r="M6" s="13"/>
      <c r="N6" s="13"/>
      <c r="O6" s="13">
        <f>SUM(O7:O18)</f>
        <v>6</v>
      </c>
      <c r="P6" s="38"/>
      <c r="Q6" s="38"/>
      <c r="R6" s="38" t="s">
        <v>75</v>
      </c>
      <c r="S6" s="38"/>
    </row>
    <row r="7" s="3" customFormat="1" ht="63" customHeight="1" spans="1:19">
      <c r="A7" s="11">
        <f>ROW()-6</f>
        <v>1</v>
      </c>
      <c r="B7" s="14" t="s">
        <v>76</v>
      </c>
      <c r="C7" s="10" t="s">
        <v>77</v>
      </c>
      <c r="D7" s="11">
        <v>2</v>
      </c>
      <c r="E7" s="15" t="s">
        <v>78</v>
      </c>
      <c r="F7" s="16" t="s">
        <v>10</v>
      </c>
      <c r="G7" s="16" t="s">
        <v>79</v>
      </c>
      <c r="H7" s="16" t="s">
        <v>11</v>
      </c>
      <c r="I7" s="11">
        <f t="shared" ref="I7:I20" si="0">IF(SUM(J7:O7)=0,"",SUM(J7:O7))</f>
        <v>2</v>
      </c>
      <c r="J7" s="16"/>
      <c r="K7" s="16"/>
      <c r="L7" s="16">
        <v>2</v>
      </c>
      <c r="M7" s="16"/>
      <c r="N7" s="16"/>
      <c r="O7" s="16"/>
      <c r="P7" s="39" t="s">
        <v>80</v>
      </c>
      <c r="Q7" s="39" t="s">
        <v>81</v>
      </c>
      <c r="R7" s="46" t="s">
        <v>82</v>
      </c>
      <c r="S7" s="47"/>
    </row>
    <row r="8" s="3" customFormat="1" ht="137" customHeight="1" spans="1:19">
      <c r="A8" s="11">
        <f>ROW()-6</f>
        <v>2</v>
      </c>
      <c r="B8" s="17" t="s">
        <v>83</v>
      </c>
      <c r="C8" s="10" t="s">
        <v>84</v>
      </c>
      <c r="D8" s="18">
        <f>SUM(I8:I10)</f>
        <v>3</v>
      </c>
      <c r="E8" s="19" t="s">
        <v>44</v>
      </c>
      <c r="F8" s="11" t="s">
        <v>45</v>
      </c>
      <c r="G8" s="20" t="s">
        <v>85</v>
      </c>
      <c r="H8" s="18" t="s">
        <v>11</v>
      </c>
      <c r="I8" s="11">
        <f t="shared" si="0"/>
        <v>1</v>
      </c>
      <c r="J8" s="11"/>
      <c r="K8" s="11"/>
      <c r="L8" s="11"/>
      <c r="M8" s="11"/>
      <c r="N8" s="11"/>
      <c r="O8" s="11">
        <v>1</v>
      </c>
      <c r="P8" s="40" t="s">
        <v>47</v>
      </c>
      <c r="Q8" s="40" t="s">
        <v>48</v>
      </c>
      <c r="R8" s="48" t="s">
        <v>49</v>
      </c>
      <c r="S8" s="48" t="s">
        <v>86</v>
      </c>
    </row>
    <row r="9" s="3" customFormat="1" ht="72" customHeight="1" spans="1:19">
      <c r="A9" s="11">
        <f t="shared" ref="A9:A18" si="1">ROW()-6</f>
        <v>3</v>
      </c>
      <c r="B9" s="21"/>
      <c r="C9" s="8"/>
      <c r="D9" s="18"/>
      <c r="E9" s="19" t="s">
        <v>50</v>
      </c>
      <c r="F9" s="11" t="s">
        <v>45</v>
      </c>
      <c r="G9" s="20" t="s">
        <v>85</v>
      </c>
      <c r="H9" s="18" t="s">
        <v>11</v>
      </c>
      <c r="I9" s="11">
        <f t="shared" si="0"/>
        <v>1</v>
      </c>
      <c r="J9" s="11"/>
      <c r="K9" s="11"/>
      <c r="L9" s="11"/>
      <c r="M9" s="11"/>
      <c r="N9" s="11"/>
      <c r="O9" s="11">
        <v>1</v>
      </c>
      <c r="P9" s="40" t="s">
        <v>51</v>
      </c>
      <c r="Q9" s="40" t="s">
        <v>52</v>
      </c>
      <c r="R9" s="48" t="s">
        <v>53</v>
      </c>
      <c r="S9" s="48" t="s">
        <v>79</v>
      </c>
    </row>
    <row r="10" s="3" customFormat="1" ht="93" customHeight="1" spans="1:19">
      <c r="A10" s="11">
        <f t="shared" si="1"/>
        <v>4</v>
      </c>
      <c r="B10" s="21"/>
      <c r="C10" s="8"/>
      <c r="D10" s="18"/>
      <c r="E10" s="19" t="s">
        <v>54</v>
      </c>
      <c r="F10" s="11" t="s">
        <v>45</v>
      </c>
      <c r="G10" s="20" t="s">
        <v>85</v>
      </c>
      <c r="H10" s="18" t="s">
        <v>11</v>
      </c>
      <c r="I10" s="11">
        <f t="shared" si="0"/>
        <v>1</v>
      </c>
      <c r="J10" s="11"/>
      <c r="K10" s="11"/>
      <c r="L10" s="11"/>
      <c r="M10" s="11"/>
      <c r="N10" s="11"/>
      <c r="O10" s="11">
        <v>1</v>
      </c>
      <c r="P10" s="40" t="s">
        <v>55</v>
      </c>
      <c r="Q10" s="40" t="s">
        <v>56</v>
      </c>
      <c r="R10" s="48" t="s">
        <v>57</v>
      </c>
      <c r="S10" s="48" t="s">
        <v>79</v>
      </c>
    </row>
    <row r="11" s="3" customFormat="1" ht="63" customHeight="1" spans="1:19">
      <c r="A11" s="11">
        <f t="shared" si="1"/>
        <v>5</v>
      </c>
      <c r="B11" s="21"/>
      <c r="C11" s="10" t="s">
        <v>87</v>
      </c>
      <c r="D11" s="11">
        <f>SUM(I11:I12)</f>
        <v>2</v>
      </c>
      <c r="E11" s="10" t="s">
        <v>9</v>
      </c>
      <c r="F11" s="11" t="s">
        <v>10</v>
      </c>
      <c r="G11" s="11"/>
      <c r="H11" s="11" t="s">
        <v>11</v>
      </c>
      <c r="I11" s="11">
        <f t="shared" si="0"/>
        <v>1</v>
      </c>
      <c r="J11" s="11"/>
      <c r="K11" s="11">
        <v>1</v>
      </c>
      <c r="L11" s="11"/>
      <c r="M11" s="11"/>
      <c r="N11" s="11"/>
      <c r="O11" s="11"/>
      <c r="P11" s="41" t="s">
        <v>13</v>
      </c>
      <c r="Q11" s="41" t="s">
        <v>13</v>
      </c>
      <c r="R11" s="47"/>
      <c r="S11" s="47"/>
    </row>
    <row r="12" s="3" customFormat="1" ht="57" customHeight="1" spans="1:19">
      <c r="A12" s="11">
        <f t="shared" si="1"/>
        <v>6</v>
      </c>
      <c r="B12" s="21"/>
      <c r="C12" s="8"/>
      <c r="D12" s="11"/>
      <c r="E12" s="10" t="s">
        <v>15</v>
      </c>
      <c r="F12" s="11" t="s">
        <v>10</v>
      </c>
      <c r="G12" s="11"/>
      <c r="H12" s="11" t="s">
        <v>16</v>
      </c>
      <c r="I12" s="11">
        <f t="shared" si="0"/>
        <v>1</v>
      </c>
      <c r="J12" s="11"/>
      <c r="K12" s="11"/>
      <c r="L12" s="11"/>
      <c r="M12" s="11"/>
      <c r="N12" s="11"/>
      <c r="O12" s="11">
        <v>1</v>
      </c>
      <c r="P12" s="41" t="s">
        <v>18</v>
      </c>
      <c r="Q12" s="41" t="s">
        <v>19</v>
      </c>
      <c r="R12" s="47" t="s">
        <v>20</v>
      </c>
      <c r="S12" s="47"/>
    </row>
    <row r="13" s="3" customFormat="1" ht="66" customHeight="1" spans="1:19">
      <c r="A13" s="11">
        <f t="shared" si="1"/>
        <v>7</v>
      </c>
      <c r="B13" s="21"/>
      <c r="C13" s="22" t="s">
        <v>88</v>
      </c>
      <c r="D13" s="23">
        <f>I13+I14</f>
        <v>3</v>
      </c>
      <c r="E13" s="24" t="s">
        <v>21</v>
      </c>
      <c r="F13" s="25" t="s">
        <v>10</v>
      </c>
      <c r="G13" s="25" t="s">
        <v>79</v>
      </c>
      <c r="H13" s="25" t="s">
        <v>11</v>
      </c>
      <c r="I13" s="25">
        <f t="shared" si="0"/>
        <v>1</v>
      </c>
      <c r="J13" s="25"/>
      <c r="K13" s="25">
        <v>1</v>
      </c>
      <c r="L13" s="25"/>
      <c r="M13" s="25"/>
      <c r="N13" s="25"/>
      <c r="O13" s="25"/>
      <c r="P13" s="41" t="s">
        <v>23</v>
      </c>
      <c r="Q13" s="41" t="s">
        <v>24</v>
      </c>
      <c r="R13" s="47" t="s">
        <v>25</v>
      </c>
      <c r="S13" s="47"/>
    </row>
    <row r="14" s="3" customFormat="1" ht="114" customHeight="1" spans="1:19">
      <c r="A14" s="11">
        <f t="shared" si="1"/>
        <v>8</v>
      </c>
      <c r="B14" s="26"/>
      <c r="C14" s="27"/>
      <c r="D14" s="28"/>
      <c r="E14" s="29" t="s">
        <v>26</v>
      </c>
      <c r="F14" s="30" t="s">
        <v>10</v>
      </c>
      <c r="G14" s="30" t="s">
        <v>79</v>
      </c>
      <c r="H14" s="30" t="s">
        <v>11</v>
      </c>
      <c r="I14" s="25">
        <v>2</v>
      </c>
      <c r="J14" s="25"/>
      <c r="K14" s="25">
        <v>2</v>
      </c>
      <c r="L14" s="25"/>
      <c r="M14" s="25"/>
      <c r="N14" s="25"/>
      <c r="O14" s="25"/>
      <c r="P14" s="42" t="s">
        <v>28</v>
      </c>
      <c r="Q14" s="42" t="s">
        <v>29</v>
      </c>
      <c r="R14" s="47"/>
      <c r="S14" s="47"/>
    </row>
    <row r="15" s="3" customFormat="1" ht="95" customHeight="1" spans="1:19">
      <c r="A15" s="11">
        <f t="shared" si="1"/>
        <v>9</v>
      </c>
      <c r="B15" s="10" t="s">
        <v>89</v>
      </c>
      <c r="C15" s="24" t="s">
        <v>90</v>
      </c>
      <c r="D15" s="25">
        <f>I15</f>
        <v>1</v>
      </c>
      <c r="E15" s="31" t="s">
        <v>91</v>
      </c>
      <c r="F15" s="32" t="s">
        <v>45</v>
      </c>
      <c r="G15" s="33" t="s">
        <v>92</v>
      </c>
      <c r="H15" s="33" t="s">
        <v>11</v>
      </c>
      <c r="I15" s="25">
        <f>IF(SUM(J15:O15)=0,"",SUM(J15:O15))</f>
        <v>1</v>
      </c>
      <c r="J15" s="25"/>
      <c r="K15" s="25"/>
      <c r="L15" s="25">
        <v>1</v>
      </c>
      <c r="M15" s="25"/>
      <c r="N15" s="25"/>
      <c r="O15" s="25"/>
      <c r="P15" s="43" t="s">
        <v>93</v>
      </c>
      <c r="Q15" s="43" t="s">
        <v>94</v>
      </c>
      <c r="R15" s="47"/>
      <c r="S15" s="47"/>
    </row>
    <row r="16" s="3" customFormat="1" ht="147" customHeight="1" spans="1:19">
      <c r="A16" s="11">
        <f t="shared" si="1"/>
        <v>10</v>
      </c>
      <c r="B16" s="10" t="s">
        <v>95</v>
      </c>
      <c r="C16" s="24" t="s">
        <v>96</v>
      </c>
      <c r="D16" s="25">
        <f>K16</f>
        <v>2</v>
      </c>
      <c r="E16" s="29" t="s">
        <v>30</v>
      </c>
      <c r="F16" s="30" t="s">
        <v>10</v>
      </c>
      <c r="G16" s="30" t="s">
        <v>79</v>
      </c>
      <c r="H16" s="30" t="s">
        <v>11</v>
      </c>
      <c r="I16" s="25">
        <v>2</v>
      </c>
      <c r="J16" s="25"/>
      <c r="K16" s="25">
        <v>2</v>
      </c>
      <c r="L16" s="25"/>
      <c r="M16" s="25"/>
      <c r="N16" s="25"/>
      <c r="O16" s="25"/>
      <c r="P16" s="44" t="s">
        <v>32</v>
      </c>
      <c r="Q16" s="44" t="s">
        <v>33</v>
      </c>
      <c r="R16" s="49" t="s">
        <v>34</v>
      </c>
      <c r="S16" s="49" t="s">
        <v>97</v>
      </c>
    </row>
    <row r="17" s="3" customFormat="1" ht="125" customHeight="1" spans="1:19">
      <c r="A17" s="11">
        <f t="shared" si="1"/>
        <v>11</v>
      </c>
      <c r="B17" s="10" t="s">
        <v>98</v>
      </c>
      <c r="C17" s="10" t="s">
        <v>99</v>
      </c>
      <c r="D17" s="20">
        <v>1</v>
      </c>
      <c r="E17" s="34" t="s">
        <v>35</v>
      </c>
      <c r="F17" s="20" t="s">
        <v>10</v>
      </c>
      <c r="G17" s="20"/>
      <c r="H17" s="20" t="s">
        <v>36</v>
      </c>
      <c r="I17" s="11">
        <f>IF(SUM(J17:O17)=0,"",SUM(J17:O17))</f>
        <v>1</v>
      </c>
      <c r="J17" s="20"/>
      <c r="K17" s="20"/>
      <c r="L17" s="20"/>
      <c r="M17" s="20"/>
      <c r="N17" s="20"/>
      <c r="O17" s="20">
        <v>1</v>
      </c>
      <c r="P17" s="43" t="s">
        <v>37</v>
      </c>
      <c r="Q17" s="43" t="s">
        <v>38</v>
      </c>
      <c r="R17" s="50" t="s">
        <v>39</v>
      </c>
      <c r="S17" s="47"/>
    </row>
    <row r="18" s="3" customFormat="1" ht="121" customHeight="1" spans="1:19">
      <c r="A18" s="11">
        <f t="shared" si="1"/>
        <v>12</v>
      </c>
      <c r="B18" s="10"/>
      <c r="C18" s="8"/>
      <c r="D18" s="20">
        <v>1</v>
      </c>
      <c r="E18" s="34" t="s">
        <v>40</v>
      </c>
      <c r="F18" s="20" t="s">
        <v>10</v>
      </c>
      <c r="G18" s="20"/>
      <c r="H18" s="20" t="s">
        <v>36</v>
      </c>
      <c r="I18" s="11">
        <f>IF(SUM(J18:O18)=0,"",SUM(J18:O18))</f>
        <v>1</v>
      </c>
      <c r="J18" s="20"/>
      <c r="K18" s="20"/>
      <c r="L18" s="20"/>
      <c r="M18" s="20"/>
      <c r="N18" s="20"/>
      <c r="O18" s="20">
        <v>1</v>
      </c>
      <c r="P18" s="43" t="s">
        <v>41</v>
      </c>
      <c r="Q18" s="43" t="s">
        <v>42</v>
      </c>
      <c r="R18" s="50" t="s">
        <v>43</v>
      </c>
      <c r="S18" s="47"/>
    </row>
    <row r="19" customHeight="1" spans="18:19">
      <c r="R19" s="51"/>
      <c r="S19" s="51"/>
    </row>
    <row r="20" customHeight="1" spans="18:19">
      <c r="R20" s="51"/>
      <c r="S20" s="51"/>
    </row>
    <row r="21" customHeight="1" spans="18:19">
      <c r="R21" s="51"/>
      <c r="S21" s="51"/>
    </row>
    <row r="22" customHeight="1" spans="18:19">
      <c r="R22" s="51"/>
      <c r="S22" s="51"/>
    </row>
    <row r="23" customHeight="1" spans="18:19">
      <c r="R23" s="51"/>
      <c r="S23" s="51"/>
    </row>
    <row r="24" customHeight="1" spans="18:19">
      <c r="R24" s="51"/>
      <c r="S24" s="51"/>
    </row>
    <row r="25" customHeight="1" spans="18:19">
      <c r="R25" s="51"/>
      <c r="S25" s="51"/>
    </row>
    <row r="26" customHeight="1" spans="18:19">
      <c r="R26" s="51"/>
      <c r="S26" s="51"/>
    </row>
  </sheetData>
  <mergeCells count="30">
    <mergeCell ref="A1:S1"/>
    <mergeCell ref="A2:B2"/>
    <mergeCell ref="C2:S2"/>
    <mergeCell ref="B3:O3"/>
    <mergeCell ref="P3:S3"/>
    <mergeCell ref="J4:L4"/>
    <mergeCell ref="M4:O4"/>
    <mergeCell ref="A6:C6"/>
    <mergeCell ref="A3:A5"/>
    <mergeCell ref="B4:B5"/>
    <mergeCell ref="B8:B14"/>
    <mergeCell ref="B17:B18"/>
    <mergeCell ref="C4:C5"/>
    <mergeCell ref="C8:C10"/>
    <mergeCell ref="C11:C12"/>
    <mergeCell ref="C13:C14"/>
    <mergeCell ref="C17:C18"/>
    <mergeCell ref="D4:D5"/>
    <mergeCell ref="D8:D10"/>
    <mergeCell ref="D11:D12"/>
    <mergeCell ref="D13:D14"/>
    <mergeCell ref="E4:E5"/>
    <mergeCell ref="F4:F5"/>
    <mergeCell ref="G4:G5"/>
    <mergeCell ref="H4:H5"/>
    <mergeCell ref="I4:I5"/>
    <mergeCell ref="P4:P5"/>
    <mergeCell ref="Q4:Q5"/>
    <mergeCell ref="R4:R5"/>
    <mergeCell ref="S4:S5"/>
  </mergeCells>
  <dataValidations count="1">
    <dataValidation type="list" allowBlank="1" showErrorMessage="1" sqref="F6:F18" errorStyle="information">
      <formula1>"正编,实习生"</formula1>
    </dataValidation>
  </dataValidations>
  <printOptions horizontalCentered="1"/>
  <pageMargins left="0.196527777777778" right="0.118055555555556" top="0.393055555555556" bottom="0.275" header="0.275" footer="0.156944444444444"/>
  <pageSetup paperSize="8" scale="6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影子科技2027届校招需求</vt:lpstr>
      <vt:lpstr>影子科技2027届校招需求收集表-原始表单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易敏丽15920493553</cp:lastModifiedBy>
  <dcterms:created xsi:type="dcterms:W3CDTF">2006-09-16T00:00:00Z</dcterms:created>
  <dcterms:modified xsi:type="dcterms:W3CDTF">2026-10-26T03:25:19Z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CC9C390AC70448A7A74FEDCFD17676A6_12</vt:lpwstr>
  </property>
  <property fmtid="{D5CDD505-2E9C-101B-9397-08002B2CF9AE}" pid="3" name="KSOProductBuildVer">
    <vt:lpwstr>2052-12.1.0.21541</vt:lpwstr>
  </property>
</Properties>
</file>